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Group\I217\aClients\Idaho\Idaho Cities and Towns\A B C D\Coeur d'Alene\2025 Fire Bond Election\"/>
    </mc:Choice>
  </mc:AlternateContent>
  <xr:revisionPtr revIDLastSave="0" documentId="13_ncr:1_{304AFF48-A9D4-4087-AD77-8949B0BE6B97}" xr6:coauthVersionLast="47" xr6:coauthVersionMax="47" xr10:uidLastSave="{00000000-0000-0000-0000-000000000000}"/>
  <bookViews>
    <workbookView xWindow="28680" yWindow="-120" windowWidth="29040" windowHeight="15720" xr2:uid="{669615C5-29EB-4DE0-ACE2-DA2DFCA495A6}"/>
  </bookViews>
  <sheets>
    <sheet name="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H25" i="1" s="1"/>
  <c r="F22" i="1" l="1"/>
  <c r="G22" i="1" l="1"/>
  <c r="F29" i="1"/>
  <c r="G29"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<sst xmlns="http://schemas.openxmlformats.org/spreadsheetml/2006/main" count="23" uniqueCount="21">
  <si>
    <t>Property Tax Calculator</t>
  </si>
  <si>
    <t>Enter your home’s assessed value, select whether or not you have the homeowner’s exemption, and see what you will pay annually with the proposed levy rate.</t>
  </si>
  <si>
    <t>Homeowner's Exemption</t>
  </si>
  <si>
    <t>Yes</t>
  </si>
  <si>
    <t>No</t>
  </si>
  <si>
    <t>Bond Proposal</t>
  </si>
  <si>
    <t>PROPERTY TAXABLE VALUE</t>
  </si>
  <si>
    <t>Annual</t>
  </si>
  <si>
    <t>Monthly</t>
  </si>
  <si>
    <t>DISCLOSURES</t>
  </si>
  <si>
    <t>ESTIMATED BOND PROPERTY TAX</t>
  </si>
  <si>
    <r>
      <t xml:space="preserve">Proposed Rate </t>
    </r>
    <r>
      <rPr>
        <i/>
        <sz val="12"/>
        <color theme="1" tint="0.14999847407452621"/>
        <rFont val="Calibri"/>
        <family val="2"/>
        <scheme val="minor"/>
      </rPr>
      <t>(x per $100,000 of assessed value)</t>
    </r>
  </si>
  <si>
    <t>City of Coeur d'Alene Idaho</t>
  </si>
  <si>
    <t>* Homeowner's Exemption Search Tool</t>
  </si>
  <si>
    <t>* Parcel Information Search</t>
  </si>
  <si>
    <t xml:space="preserve">Kootenai County Assessor's Resources </t>
  </si>
  <si>
    <r>
      <rPr>
        <b/>
        <sz val="14"/>
        <color theme="1"/>
        <rFont val="Calibri"/>
        <family val="2"/>
        <scheme val="minor"/>
      </rPr>
      <t xml:space="preserve">Disclaimer: </t>
    </r>
    <r>
      <rPr>
        <sz val="12"/>
        <color theme="1"/>
        <rFont val="Calibri"/>
        <family val="2"/>
        <scheme val="minor"/>
      </rPr>
      <t xml:space="preserve"> The property tax calculator is intended to provide taxpayers with an estimated tax impact of a bond levy to be presented at the May 20, 2025 special election.   Actual tax impact may vary based on final taxable value of property as assessed by the Kootenai County Assessor.  </t>
    </r>
  </si>
  <si>
    <t>Net Tax Impact After Expiration of 2015 Bond</t>
  </si>
  <si>
    <t>Less Expiring 2015 Bond Cost:</t>
  </si>
  <si>
    <t>(x per $100,000 of assessed value)</t>
  </si>
  <si>
    <r>
      <rPr>
        <b/>
        <sz val="12"/>
        <color theme="1"/>
        <rFont val="Calibri"/>
        <family val="2"/>
        <scheme val="minor"/>
      </rPr>
      <t>BOND:</t>
    </r>
    <r>
      <rPr>
        <sz val="12"/>
        <color theme="1"/>
        <rFont val="Calibri"/>
        <family val="2"/>
        <scheme val="minor"/>
      </rPr>
      <t xml:space="preserve">  </t>
    </r>
    <r>
      <rPr>
        <sz val="11"/>
        <color theme="1"/>
        <rFont val="Calibri"/>
        <family val="2"/>
        <scheme val="minor"/>
      </rPr>
      <t xml:space="preserve"> The interest rate anticipated on the proposed bond issue, based upon current market rates, is three and twelve hundredths percent (3.12%) per annum. The total amount estimated to be repaid over the life of the bonds, based on the anticipated interest rate, is $19,444,750, consisting of $16,400,000 in principal and $3,044,750 of interest. The term of the bonds will not exceed ten (10) years from the date of issuance.
The estimated average annual cost to the taxpayer on the proposed bond levy is a tax of $16.07 per $100,000 of taxable assessed value, per year, based on current conditions. 
As of May 20, 2025, the total existing bonded indebtedness of the City, including interest accrued, is $865,019.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</si>
</sst>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1" x14ac:knownFonts="1">
    <font>
      <sz val="11"/>
      <color theme="1"/>
      <name val="Calibri"/>
      <family val="2"/>
      <scheme val="minor"/>
    </font>
    <font>
      <u/>
      <sz val="11"/>
      <color theme="10"/>
      <name val="Calibri"/>
      <family val="2"/>
      <scheme val="minor"/>
    </font>
    <font>
      <sz val="10"/>
      <color rgb="FF2F2E2E"/>
      <name val="Arial"/>
      <family val="2"/>
    </font>
    <font>
      <b/>
      <sz val="11"/>
      <color rgb="FF333333"/>
      <name val="Open Sans"/>
      <family val="2"/>
    </font>
    <font>
      <b/>
      <sz val="14"/>
      <color theme="1"/>
      <name val="Calibri"/>
      <family val="2"/>
      <scheme val="minor"/>
    </font>
    <font>
      <b/>
      <sz val="20"/>
      <color theme="1"/>
      <name val="Calibri"/>
      <family val="2"/>
      <scheme val="minor"/>
    </font>
    <font>
      <sz val="25"/>
      <color theme="1"/>
      <name val="Calibri"/>
      <family val="2"/>
      <scheme val="minor"/>
    </font>
    <font>
      <sz val="12"/>
      <color theme="1"/>
      <name val="Calibri"/>
      <family val="2"/>
      <scheme val="minor"/>
    </font>
    <font>
      <sz val="14"/>
      <color theme="1"/>
      <name val="Calibri"/>
      <family val="2"/>
      <scheme val="minor"/>
    </font>
    <font>
      <sz val="20"/>
      <color theme="1"/>
      <name val="Calibri"/>
      <family val="2"/>
      <scheme val="minor"/>
    </font>
    <font>
      <sz val="11"/>
      <color rgb="FF2F2E2E"/>
      <name val="Arial"/>
      <family val="2"/>
    </font>
    <font>
      <b/>
      <sz val="16"/>
      <color theme="1"/>
      <name val="Calibri"/>
      <family val="2"/>
      <scheme val="minor"/>
    </font>
    <font>
      <b/>
      <sz val="16"/>
      <color theme="0"/>
      <name val="Calibri"/>
      <family val="2"/>
      <scheme val="minor"/>
    </font>
    <font>
      <b/>
      <sz val="26"/>
      <color theme="1"/>
      <name val="Calibri"/>
      <family val="2"/>
      <scheme val="minor"/>
    </font>
    <font>
      <b/>
      <sz val="18"/>
      <color theme="0" tint="-0.34998626667073579"/>
      <name val="Calibri"/>
      <family val="2"/>
      <scheme val="minor"/>
    </font>
    <font>
      <sz val="11"/>
      <color theme="0"/>
      <name val="Calibri"/>
      <family val="2"/>
      <scheme val="minor"/>
    </font>
    <font>
      <i/>
      <sz val="12"/>
      <color theme="1" tint="0.14999847407452621"/>
      <name val="Calibri"/>
      <family val="2"/>
      <scheme val="minor"/>
    </font>
    <font>
      <sz val="18"/>
      <color theme="1"/>
      <name val="Calibri"/>
      <family val="2"/>
      <scheme val="minor"/>
    </font>
    <font>
      <b/>
      <sz val="15"/>
      <color theme="1" tint="0.14999847407452621"/>
      <name val="Calibri"/>
      <family val="2"/>
      <scheme val="minor"/>
    </font>
    <font>
      <b/>
      <sz val="12"/>
      <color theme="1" tint="0.14999847407452621"/>
      <name val="Calibri"/>
      <family val="2"/>
      <scheme val="minor"/>
    </font>
    <font>
      <b/>
      <sz val="11"/>
      <color theme="1" tint="0.14999847407452621"/>
      <name val="Calibri"/>
      <family val="2"/>
      <scheme val="minor"/>
    </font>
    <font>
      <b/>
      <sz val="20"/>
      <color rgb="FF1A75BC"/>
      <name val="Calibri"/>
      <family val="2"/>
      <scheme val="minor"/>
    </font>
    <font>
      <b/>
      <sz val="20"/>
      <color theme="0"/>
      <name val="Calibri"/>
      <family val="2"/>
      <scheme val="minor"/>
    </font>
    <font>
      <b/>
      <sz val="11"/>
      <color rgb="FFFF0000"/>
      <name val="Calibri"/>
      <family val="2"/>
      <scheme val="minor"/>
    </font>
    <font>
      <b/>
      <sz val="13"/>
      <color rgb="FF2F2E2E"/>
      <name val="Calibri Light"/>
      <family val="2"/>
      <scheme val="major"/>
    </font>
    <font>
      <b/>
      <sz val="13"/>
      <color rgb="FF1A75BC"/>
      <name val="Calibri"/>
      <family val="2"/>
      <scheme val="minor"/>
    </font>
    <font>
      <sz val="24"/>
      <color theme="1"/>
      <name val="Calibri"/>
      <family val="2"/>
      <scheme val="minor"/>
    </font>
    <font>
      <b/>
      <sz val="12"/>
      <color theme="1"/>
      <name val="Calibri"/>
      <family val="2"/>
      <scheme val="minor"/>
    </font>
    <font>
      <b/>
      <sz val="15"/>
      <color theme="0"/>
      <name val="Calibri"/>
      <family val="2"/>
      <scheme val="minor"/>
    </font>
    <font>
      <b/>
      <sz val="24"/>
      <color theme="0"/>
      <name val="Calibri"/>
      <family val="2"/>
      <scheme val="minor"/>
    </font>
    <font>
      <b/>
      <sz val="14"/>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tint="-0.24994659260841701"/>
      </bottom>
      <diagonal/>
    </border>
    <border>
      <left/>
      <right/>
      <top style="thin">
        <color theme="0" tint="-0.24994659260841701"/>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s>
  <cellStyleXfs count="2">
    <xf numFmtId="0" fontId="0" fillId="0" borderId="0"/>
    <xf numFmtId="0" fontId="1" fillId="0" borderId="0" applyNumberFormat="0" applyFill="0" applyBorder="0" applyAlignment="0" applyProtection="0"/>
  </cellStyleXfs>
  <cellXfs count="75">
    <xf numFmtId="0" fontId="0" fillId="0" borderId="0" xfId="0"/>
    <xf numFmtId="0" fontId="3" fillId="0" borderId="0" xfId="0" applyFont="1"/>
    <xf numFmtId="0" fontId="5" fillId="2" borderId="0" xfId="0" applyFont="1" applyFill="1"/>
    <xf numFmtId="0" fontId="0" fillId="2" borderId="0" xfId="0" applyFill="1"/>
    <xf numFmtId="164" fontId="6" fillId="3" borderId="0" xfId="0" applyNumberFormat="1" applyFont="1" applyFill="1" applyAlignment="1">
      <alignment vertical="center"/>
    </xf>
    <xf numFmtId="0" fontId="9" fillId="3" borderId="0" xfId="0" applyFont="1" applyFill="1" applyAlignment="1">
      <alignment horizontal="left" vertical="center" indent="3"/>
    </xf>
    <xf numFmtId="0" fontId="0" fillId="3" borderId="0" xfId="0" applyFill="1"/>
    <xf numFmtId="0" fontId="0" fillId="3" borderId="1"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3" fillId="3" borderId="2" xfId="0" applyFont="1" applyFill="1" applyBorder="1"/>
    <xf numFmtId="0" fontId="7" fillId="3" borderId="4" xfId="0" applyFont="1" applyFill="1" applyBorder="1"/>
    <xf numFmtId="0" fontId="11" fillId="3" borderId="0" xfId="0" applyFont="1" applyFill="1"/>
    <xf numFmtId="0" fontId="0" fillId="4" borderId="1" xfId="0" applyFill="1" applyBorder="1"/>
    <xf numFmtId="0" fontId="0" fillId="4" borderId="3" xfId="0" applyFill="1" applyBorder="1"/>
    <xf numFmtId="0" fontId="0" fillId="4" borderId="6" xfId="0" applyFill="1" applyBorder="1"/>
    <xf numFmtId="0" fontId="0" fillId="4" borderId="8" xfId="0" applyFill="1" applyBorder="1"/>
    <xf numFmtId="0" fontId="12" fillId="4" borderId="2" xfId="0" applyFont="1" applyFill="1" applyBorder="1" applyAlignment="1">
      <alignment vertical="center"/>
    </xf>
    <xf numFmtId="0" fontId="13" fillId="0" borderId="0" xfId="0" applyFont="1"/>
    <xf numFmtId="0" fontId="8" fillId="3" borderId="0" xfId="0" applyFont="1" applyFill="1"/>
    <xf numFmtId="0" fontId="14" fillId="3" borderId="0" xfId="0" applyFont="1" applyFill="1" applyAlignment="1">
      <alignment horizontal="center" vertical="center"/>
    </xf>
    <xf numFmtId="164" fontId="17" fillId="3" borderId="0" xfId="0" applyNumberFormat="1" applyFont="1" applyFill="1" applyAlignment="1">
      <alignment horizontal="left" vertical="center" indent="1"/>
    </xf>
    <xf numFmtId="0" fontId="11" fillId="3" borderId="0" xfId="0" applyFont="1" applyFill="1" applyAlignment="1">
      <alignment vertical="center"/>
    </xf>
    <xf numFmtId="0" fontId="0" fillId="4" borderId="0" xfId="0" applyFill="1"/>
    <xf numFmtId="164" fontId="18" fillId="0" borderId="0" xfId="0" applyNumberFormat="1" applyFont="1"/>
    <xf numFmtId="0" fontId="7" fillId="0" borderId="0" xfId="0" applyFont="1"/>
    <xf numFmtId="164" fontId="19" fillId="0" borderId="0" xfId="0" quotePrefix="1" applyNumberFormat="1" applyFont="1"/>
    <xf numFmtId="164" fontId="20" fillId="0" borderId="0" xfId="0" quotePrefix="1" applyNumberFormat="1" applyFont="1"/>
    <xf numFmtId="165" fontId="22" fillId="4" borderId="0" xfId="0" applyNumberFormat="1" applyFont="1" applyFill="1" applyAlignment="1">
      <alignment horizontal="center" vertical="center"/>
    </xf>
    <xf numFmtId="165" fontId="22" fillId="4" borderId="0" xfId="0" applyNumberFormat="1" applyFont="1" applyFill="1" applyAlignment="1">
      <alignment horizontal="center"/>
    </xf>
    <xf numFmtId="0" fontId="21" fillId="4" borderId="0" xfId="0" applyFont="1" applyFill="1" applyAlignment="1">
      <alignment horizontal="center"/>
    </xf>
    <xf numFmtId="0" fontId="4" fillId="2" borderId="0" xfId="0" applyFont="1" applyFill="1" applyAlignment="1">
      <alignment wrapText="1"/>
    </xf>
    <xf numFmtId="0" fontId="23" fillId="2" borderId="16" xfId="0" applyFont="1" applyFill="1" applyBorder="1"/>
    <xf numFmtId="0" fontId="0" fillId="2" borderId="16" xfId="0" applyFill="1" applyBorder="1" applyAlignment="1">
      <alignment vertical="center" wrapText="1"/>
    </xf>
    <xf numFmtId="0" fontId="4" fillId="2" borderId="0" xfId="0" applyFont="1" applyFill="1"/>
    <xf numFmtId="0" fontId="2" fillId="2" borderId="0" xfId="0" applyFont="1" applyFill="1" applyAlignment="1">
      <alignment vertical="top" wrapText="1"/>
    </xf>
    <xf numFmtId="0" fontId="0" fillId="0" borderId="0" xfId="0" applyAlignment="1">
      <alignment horizontal="left"/>
    </xf>
    <xf numFmtId="0" fontId="0" fillId="3" borderId="0" xfId="0" applyFill="1" applyAlignment="1">
      <alignment horizontal="left"/>
    </xf>
    <xf numFmtId="0" fontId="5" fillId="3" borderId="0" xfId="0" applyFont="1" applyFill="1" applyAlignment="1">
      <alignment horizontal="left"/>
    </xf>
    <xf numFmtId="0" fontId="10" fillId="3" borderId="0" xfId="0" applyFont="1" applyFill="1" applyAlignment="1">
      <alignment horizontal="left" vertical="center" wrapText="1"/>
    </xf>
    <xf numFmtId="0" fontId="2" fillId="3" borderId="0" xfId="0" applyFont="1" applyFill="1" applyAlignment="1">
      <alignment horizontal="left" vertical="top" wrapText="1"/>
    </xf>
    <xf numFmtId="0" fontId="4" fillId="3" borderId="0" xfId="0" applyFont="1" applyFill="1" applyAlignment="1">
      <alignment horizontal="left" wrapText="1"/>
    </xf>
    <xf numFmtId="0" fontId="1" fillId="3" borderId="0" xfId="1" applyFill="1" applyAlignment="1">
      <alignment horizontal="left"/>
    </xf>
    <xf numFmtId="0" fontId="25" fillId="2" borderId="0" xfId="1" applyFont="1" applyFill="1" applyBorder="1" applyAlignment="1">
      <alignment horizontal="left" vertical="center" indent="2"/>
    </xf>
    <xf numFmtId="165" fontId="9" fillId="3" borderId="9" xfId="0" applyNumberFormat="1" applyFont="1" applyFill="1" applyBorder="1" applyAlignment="1">
      <alignment horizontal="center" vertical="center"/>
    </xf>
    <xf numFmtId="0" fontId="9" fillId="3" borderId="0" xfId="0" applyFont="1" applyFill="1"/>
    <xf numFmtId="0" fontId="9" fillId="3" borderId="0" xfId="0" applyFont="1" applyFill="1" applyAlignment="1">
      <alignment horizontal="left" indent="1"/>
    </xf>
    <xf numFmtId="0" fontId="9" fillId="3" borderId="0" xfId="0" applyFont="1" applyFill="1" applyAlignment="1" applyProtection="1">
      <alignment horizontal="left" vertical="center" indent="3"/>
      <protection locked="0"/>
    </xf>
    <xf numFmtId="0" fontId="15" fillId="0" borderId="0" xfId="0" applyFont="1" applyProtection="1">
      <protection locked="0"/>
    </xf>
    <xf numFmtId="0" fontId="0" fillId="2" borderId="17" xfId="0" applyFill="1" applyBorder="1" applyAlignment="1">
      <alignment vertical="top" wrapText="1"/>
    </xf>
    <xf numFmtId="0" fontId="4" fillId="2" borderId="16" xfId="0" applyFont="1" applyFill="1" applyBorder="1" applyAlignment="1">
      <alignment horizontal="left" wrapText="1"/>
    </xf>
    <xf numFmtId="0" fontId="0" fillId="2" borderId="0" xfId="0" applyFill="1" applyAlignment="1">
      <alignment horizontal="lef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10" fillId="3" borderId="5" xfId="0" applyFont="1" applyFill="1" applyBorder="1" applyAlignment="1">
      <alignment horizontal="left" vertical="center" wrapText="1"/>
    </xf>
    <xf numFmtId="0" fontId="24" fillId="2" borderId="0" xfId="0" applyFont="1" applyFill="1" applyAlignment="1">
      <alignment horizontal="left" vertical="top" wrapText="1"/>
    </xf>
    <xf numFmtId="0" fontId="30" fillId="4" borderId="0" xfId="0" applyFont="1" applyFill="1" applyAlignment="1">
      <alignment vertical="center"/>
    </xf>
    <xf numFmtId="0" fontId="11" fillId="5" borderId="0" xfId="0" applyFont="1" applyFill="1" applyAlignment="1">
      <alignment vertical="center"/>
    </xf>
    <xf numFmtId="0" fontId="0" fillId="5" borderId="0" xfId="0" applyFill="1"/>
    <xf numFmtId="164" fontId="29" fillId="4" borderId="7" xfId="0" quotePrefix="1" applyNumberFormat="1" applyFont="1" applyFill="1" applyBorder="1" applyAlignment="1">
      <alignment horizontal="center"/>
    </xf>
    <xf numFmtId="164" fontId="26" fillId="3" borderId="18" xfId="0" applyNumberFormat="1" applyFont="1" applyFill="1" applyBorder="1" applyAlignment="1" applyProtection="1">
      <alignment horizontal="center" vertical="center"/>
      <protection locked="0"/>
    </xf>
    <xf numFmtId="164" fontId="26" fillId="3" borderId="19" xfId="0" applyNumberFormat="1" applyFont="1" applyFill="1" applyBorder="1" applyAlignment="1" applyProtection="1">
      <alignment horizontal="center" vertical="center"/>
      <protection locked="0"/>
    </xf>
    <xf numFmtId="164" fontId="26" fillId="3" borderId="20" xfId="0" applyNumberFormat="1" applyFont="1" applyFill="1" applyBorder="1" applyAlignment="1" applyProtection="1">
      <alignment horizontal="center" vertical="center"/>
      <protection locked="0"/>
    </xf>
    <xf numFmtId="0" fontId="28" fillId="4" borderId="2" xfId="0" applyFont="1" applyFill="1" applyBorder="1" applyAlignment="1">
      <alignment horizontal="center" vertical="center"/>
    </xf>
    <xf numFmtId="165" fontId="9" fillId="3" borderId="0" xfId="0" applyNumberFormat="1" applyFont="1" applyFill="1" applyBorder="1" applyAlignment="1">
      <alignment horizontal="center" vertical="center"/>
    </xf>
    <xf numFmtId="0" fontId="7" fillId="3" borderId="0" xfId="0" applyFont="1" applyFill="1" applyAlignment="1">
      <alignment vertical="center"/>
    </xf>
    <xf numFmtId="165" fontId="22" fillId="4" borderId="0" xfId="0" quotePrefix="1" applyNumberFormat="1"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1A75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ctrlProps/ctrlProp1.xml><?xml version="1.0" encoding="utf-8"?>
<formControlPr xmlns="http://schemas.microsoft.com/office/spreadsheetml/2009/9/main" objectType="Radio" checked="Checked" firstButton="1" fmlaLink="G12"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xdr:col>
      <xdr:colOff>247650</xdr:colOff>
      <xdr:row>5</xdr:row>
      <xdr:rowOff>0</xdr:rowOff>
    </xdr:from>
    <xdr:to>
      <xdr:col>9</xdr:col>
      <xdr:colOff>22859</xdr:colOff>
      <xdr:row>5</xdr:row>
      <xdr:rowOff>382905</xdr:rowOff>
    </xdr:to>
    <xdr:sp macro="" textlink="">
      <xdr:nvSpPr>
        <xdr:cNvPr id="2" name="Rectangle: Rounded Corners 1">
          <a:extLst>
            <a:ext uri="{FF2B5EF4-FFF2-40B4-BE49-F238E27FC236}">
              <a16:creationId xmlns:a16="http://schemas.microsoft.com/office/drawing/2014/main" id="{00000000-0008-0000-0000-000002000000}"/>
            </a:ext>
          </a:extLst>
        </xdr:cNvPr>
        <xdr:cNvSpPr/>
      </xdr:nvSpPr>
      <xdr:spPr>
        <a:xfrm>
          <a:off x="4000500" y="1790700"/>
          <a:ext cx="4156709" cy="382905"/>
        </a:xfrm>
        <a:prstGeom prst="roundRect">
          <a:avLst/>
        </a:prstGeom>
        <a:solidFill>
          <a:srgbClr val="1A75BC"/>
        </a:solidFill>
        <a:ln w="254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i="0" u="none" strike="noStrike">
              <a:solidFill>
                <a:schemeClr val="bg1"/>
              </a:solidFill>
              <a:effectLst/>
              <a:latin typeface="+mn-lt"/>
              <a:ea typeface="+mn-ea"/>
              <a:cs typeface="+mn-cs"/>
            </a:rPr>
            <a:t>Current Property Assessed Value </a:t>
          </a:r>
          <a:endParaRPr lang="en-US" sz="18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10</xdr:row>
          <xdr:rowOff>66675</xdr:rowOff>
        </xdr:from>
        <xdr:to>
          <xdr:col>5</xdr:col>
          <xdr:colOff>1238250</xdr:colOff>
          <xdr:row>11</xdr:row>
          <xdr:rowOff>19050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361950</xdr:rowOff>
        </xdr:from>
        <xdr:to>
          <xdr:col>5</xdr:col>
          <xdr:colOff>361950</xdr:colOff>
          <xdr:row>11</xdr:row>
          <xdr:rowOff>342900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17145</xdr:colOff>
      <xdr:row>7</xdr:row>
      <xdr:rowOff>28575</xdr:rowOff>
    </xdr:from>
    <xdr:to>
      <xdr:col>3</xdr:col>
      <xdr:colOff>257175</xdr:colOff>
      <xdr:row>7</xdr:row>
      <xdr:rowOff>466725</xdr:rowOff>
    </xdr:to>
    <xdr:sp macro="" textlink="">
      <xdr:nvSpPr>
        <xdr:cNvPr id="3" name="Arrow: Right 2">
          <a:extLst>
            <a:ext uri="{FF2B5EF4-FFF2-40B4-BE49-F238E27FC236}">
              <a16:creationId xmlns:a16="http://schemas.microsoft.com/office/drawing/2014/main" id="{00000000-0008-0000-0000-000003000000}"/>
            </a:ext>
          </a:extLst>
        </xdr:cNvPr>
        <xdr:cNvSpPr/>
      </xdr:nvSpPr>
      <xdr:spPr>
        <a:xfrm>
          <a:off x="3731895" y="2352675"/>
          <a:ext cx="240030" cy="438150"/>
        </a:xfrm>
        <a:prstGeom prst="rightArrow">
          <a:avLst/>
        </a:prstGeom>
        <a:solidFill>
          <a:srgbClr val="1A75BC"/>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kcgov.us/1066/Homeowners-Exemption-Search-Tool" TargetMode="External"/><Relationship Id="rId1" Type="http://schemas.openxmlformats.org/officeDocument/2006/relationships/hyperlink" Target="https://id-kootenai.publicaccessnow.com/Assessor/PropertySearch.aspx"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1A8E0-7A8D-495D-B077-0169CA032760}">
  <dimension ref="B2:X31"/>
  <sheetViews>
    <sheetView showGridLines="0" tabSelected="1" workbookViewId="0">
      <selection activeCell="U17" sqref="U17"/>
    </sheetView>
  </sheetViews>
  <sheetFormatPr defaultRowHeight="15" x14ac:dyDescent="0.25"/>
  <cols>
    <col min="1" max="1" width="4" customWidth="1"/>
    <col min="2" max="2" width="36.7109375" customWidth="1"/>
    <col min="3" max="3" width="17" customWidth="1"/>
    <col min="4" max="4" width="4.28515625" style="40" customWidth="1"/>
    <col min="5" max="5" width="4.7109375" customWidth="1"/>
    <col min="6" max="6" width="21.85546875" customWidth="1"/>
    <col min="7" max="7" width="15.7109375" customWidth="1"/>
    <col min="8" max="8" width="14.85546875" customWidth="1"/>
    <col min="9" max="9" width="2.28515625" customWidth="1"/>
  </cols>
  <sheetData>
    <row r="2" spans="2:24" ht="78" customHeight="1" x14ac:dyDescent="0.5">
      <c r="B2" s="40" t="e" vm="1">
        <v>#VALUE!</v>
      </c>
      <c r="C2" s="22" t="s">
        <v>12</v>
      </c>
    </row>
    <row r="3" spans="2:24" ht="27" customHeight="1" x14ac:dyDescent="0.25">
      <c r="B3" s="56" t="s">
        <v>16</v>
      </c>
      <c r="C3" s="57"/>
      <c r="D3" s="57"/>
      <c r="E3" s="57"/>
      <c r="F3" s="57"/>
      <c r="G3" s="57"/>
      <c r="H3" s="57"/>
      <c r="I3" s="58"/>
    </row>
    <row r="4" spans="2:24" ht="30.6" customHeight="1" x14ac:dyDescent="0.25">
      <c r="B4" s="59"/>
      <c r="C4" s="60"/>
      <c r="D4" s="60"/>
      <c r="E4" s="60"/>
      <c r="F4" s="60"/>
      <c r="G4" s="60"/>
      <c r="H4" s="60"/>
      <c r="I4" s="61"/>
    </row>
    <row r="5" spans="2:24" ht="25.9" customHeight="1" x14ac:dyDescent="0.25">
      <c r="B5" s="6"/>
      <c r="C5" s="6"/>
      <c r="D5" s="41"/>
      <c r="E5" s="6"/>
      <c r="F5" s="6"/>
      <c r="G5" s="6"/>
      <c r="H5" s="6"/>
      <c r="I5" s="6"/>
    </row>
    <row r="6" spans="2:24" ht="31.9" customHeight="1" thickBot="1" x14ac:dyDescent="0.45">
      <c r="B6" s="2" t="s">
        <v>0</v>
      </c>
      <c r="C6" s="2"/>
      <c r="D6" s="42"/>
      <c r="F6" s="1"/>
      <c r="G6" s="1"/>
      <c r="H6" s="1"/>
    </row>
    <row r="7" spans="2:24" ht="10.15" customHeight="1" x14ac:dyDescent="0.4">
      <c r="B7" s="2"/>
      <c r="C7" s="2"/>
      <c r="D7" s="42"/>
      <c r="E7" s="7"/>
      <c r="F7" s="14"/>
      <c r="G7" s="14"/>
      <c r="H7" s="14"/>
      <c r="I7" s="8"/>
    </row>
    <row r="8" spans="2:24" ht="39" customHeight="1" x14ac:dyDescent="0.25">
      <c r="B8" s="63" t="s">
        <v>1</v>
      </c>
      <c r="C8" s="63"/>
      <c r="D8" s="62"/>
      <c r="E8" s="9"/>
      <c r="F8" s="68">
        <v>650000</v>
      </c>
      <c r="G8" s="69"/>
      <c r="H8" s="70"/>
      <c r="I8" s="10"/>
    </row>
    <row r="9" spans="2:24" ht="13.15" customHeight="1" x14ac:dyDescent="0.25">
      <c r="B9" s="63"/>
      <c r="C9" s="63"/>
      <c r="D9" s="62"/>
      <c r="E9" s="9"/>
      <c r="F9" s="4"/>
      <c r="G9" s="4"/>
      <c r="H9" s="4"/>
      <c r="I9" s="10"/>
    </row>
    <row r="10" spans="2:24" ht="23.45" customHeight="1" x14ac:dyDescent="0.35">
      <c r="B10" s="63"/>
      <c r="C10" s="63"/>
      <c r="D10" s="43"/>
      <c r="E10" s="15"/>
      <c r="F10" s="16" t="s">
        <v>2</v>
      </c>
      <c r="G10" s="16"/>
      <c r="H10" s="16"/>
      <c r="I10" s="10"/>
    </row>
    <row r="11" spans="2:24" ht="29.25" customHeight="1" x14ac:dyDescent="0.3">
      <c r="B11" s="54" t="s">
        <v>15</v>
      </c>
      <c r="C11" s="54"/>
      <c r="D11" s="43"/>
      <c r="E11" s="9"/>
      <c r="F11" s="5" t="s">
        <v>3</v>
      </c>
      <c r="G11" s="51"/>
      <c r="H11" s="51"/>
      <c r="I11" s="10"/>
    </row>
    <row r="12" spans="2:24" ht="35.25" customHeight="1" x14ac:dyDescent="0.3">
      <c r="B12" s="47" t="s">
        <v>14</v>
      </c>
      <c r="C12" s="38"/>
      <c r="D12" s="44"/>
      <c r="E12" s="9"/>
      <c r="F12" s="5" t="s">
        <v>4</v>
      </c>
      <c r="G12" s="52">
        <v>1</v>
      </c>
      <c r="H12" s="52"/>
      <c r="I12" s="10"/>
    </row>
    <row r="13" spans="2:24" ht="7.15" customHeight="1" thickBot="1" x14ac:dyDescent="0.35">
      <c r="B13" s="3"/>
      <c r="C13" s="39"/>
      <c r="D13" s="45"/>
      <c r="E13" s="11"/>
      <c r="F13" s="12"/>
      <c r="G13" s="12"/>
      <c r="H13" s="12"/>
      <c r="I13" s="13"/>
    </row>
    <row r="14" spans="2:24" ht="30" customHeight="1" x14ac:dyDescent="0.3">
      <c r="B14" s="47" t="s">
        <v>13</v>
      </c>
      <c r="C14" s="35"/>
      <c r="D14" s="45"/>
      <c r="E14" s="17"/>
      <c r="F14" s="71" t="s">
        <v>6</v>
      </c>
      <c r="G14" s="71"/>
      <c r="H14" s="71"/>
      <c r="I14" s="18"/>
      <c r="P14" s="28"/>
    </row>
    <row r="15" spans="2:24" ht="30.6" customHeight="1" thickBot="1" x14ac:dyDescent="0.55000000000000004">
      <c r="B15" s="36" t="s">
        <v>9</v>
      </c>
      <c r="C15" s="37"/>
      <c r="D15" s="46"/>
      <c r="E15" s="19"/>
      <c r="F15" s="67">
        <f>F8-IF(G12=1,IF(125000&lt;=(F8*0.5),125000,F8*0.5),0)</f>
        <v>525000</v>
      </c>
      <c r="G15" s="67"/>
      <c r="H15" s="67"/>
      <c r="I15" s="20"/>
      <c r="M15" s="30"/>
      <c r="N15" s="29"/>
      <c r="O15" s="29"/>
      <c r="P15" s="29"/>
      <c r="Q15" s="29"/>
      <c r="R15" s="29"/>
      <c r="S15" s="29"/>
      <c r="T15" s="29"/>
      <c r="U15" s="29"/>
      <c r="V15" s="29"/>
      <c r="W15" s="29"/>
      <c r="X15" s="29"/>
    </row>
    <row r="16" spans="2:24" ht="6.6" customHeight="1" x14ac:dyDescent="0.25">
      <c r="B16" s="3"/>
      <c r="C16" s="53"/>
      <c r="D16" s="46"/>
      <c r="E16" s="17"/>
      <c r="F16" s="21"/>
      <c r="G16" s="21"/>
      <c r="H16" s="21"/>
      <c r="I16" s="18"/>
    </row>
    <row r="17" spans="2:13" ht="34.9" customHeight="1" x14ac:dyDescent="0.3">
      <c r="B17" s="55" t="s">
        <v>20</v>
      </c>
      <c r="C17" s="55"/>
      <c r="D17" s="41"/>
      <c r="E17" s="23"/>
      <c r="F17" s="26" t="s">
        <v>11</v>
      </c>
      <c r="G17" s="26"/>
      <c r="H17" s="26"/>
      <c r="I17" s="6"/>
      <c r="M17" s="31"/>
    </row>
    <row r="18" spans="2:13" ht="24" customHeight="1" x14ac:dyDescent="0.25">
      <c r="B18" s="55"/>
      <c r="C18" s="55"/>
      <c r="D18" s="41"/>
      <c r="E18" s="24"/>
      <c r="F18" s="48">
        <v>16.07</v>
      </c>
      <c r="G18" s="25" t="s">
        <v>5</v>
      </c>
      <c r="H18" s="25"/>
      <c r="I18" s="6"/>
      <c r="M18" s="30"/>
    </row>
    <row r="19" spans="2:13" ht="12.6" customHeight="1" x14ac:dyDescent="0.4">
      <c r="B19" s="55"/>
      <c r="C19" s="55"/>
      <c r="D19" s="41"/>
      <c r="E19" s="6"/>
      <c r="F19" s="49"/>
      <c r="G19" s="50"/>
      <c r="H19" s="50"/>
      <c r="I19" s="6"/>
    </row>
    <row r="20" spans="2:13" ht="24" customHeight="1" x14ac:dyDescent="0.25">
      <c r="B20" s="55"/>
      <c r="C20" s="55"/>
      <c r="D20" s="41"/>
      <c r="E20" s="27"/>
      <c r="F20" s="64" t="s">
        <v>10</v>
      </c>
      <c r="G20" s="64"/>
      <c r="H20" s="64"/>
      <c r="I20" s="27"/>
    </row>
    <row r="21" spans="2:13" ht="26.25" x14ac:dyDescent="0.4">
      <c r="B21" s="55"/>
      <c r="C21" s="55"/>
      <c r="D21" s="41"/>
      <c r="E21" s="27"/>
      <c r="F21" s="34" t="s">
        <v>7</v>
      </c>
      <c r="G21" s="34" t="s">
        <v>8</v>
      </c>
      <c r="H21" s="34"/>
      <c r="I21" s="27"/>
    </row>
    <row r="22" spans="2:13" ht="27" customHeight="1" x14ac:dyDescent="0.4">
      <c r="B22" s="55"/>
      <c r="C22" s="55"/>
      <c r="D22" s="41"/>
      <c r="E22" s="27"/>
      <c r="F22" s="74">
        <f>(F15*F18)/100000</f>
        <v>84.367500000000007</v>
      </c>
      <c r="G22" s="33">
        <f>F22/12</f>
        <v>7.0306250000000006</v>
      </c>
      <c r="H22" s="33"/>
      <c r="I22" s="27"/>
    </row>
    <row r="23" spans="2:13" ht="31.9" customHeight="1" x14ac:dyDescent="0.25">
      <c r="B23" s="55"/>
      <c r="C23" s="55"/>
      <c r="D23" s="41"/>
      <c r="E23" s="65" t="s">
        <v>17</v>
      </c>
      <c r="F23" s="66"/>
      <c r="G23" s="66"/>
      <c r="H23" s="66"/>
      <c r="I23" s="66"/>
    </row>
    <row r="24" spans="2:13" x14ac:dyDescent="0.25">
      <c r="B24" s="55"/>
      <c r="C24" s="55"/>
      <c r="D24" s="41"/>
    </row>
    <row r="25" spans="2:13" ht="26.25" x14ac:dyDescent="0.25">
      <c r="B25" s="55"/>
      <c r="C25" s="55"/>
      <c r="D25" s="41"/>
      <c r="E25" s="26" t="s">
        <v>18</v>
      </c>
      <c r="H25" s="48">
        <f>(F15*(F18-7.25))/100000</f>
        <v>46.305</v>
      </c>
    </row>
    <row r="26" spans="2:13" ht="15" customHeight="1" x14ac:dyDescent="0.25">
      <c r="B26" s="55"/>
      <c r="C26" s="55"/>
      <c r="D26" s="41"/>
      <c r="E26" s="73" t="s">
        <v>19</v>
      </c>
      <c r="H26" s="72"/>
    </row>
    <row r="27" spans="2:13" ht="12.75" customHeight="1" x14ac:dyDescent="0.25">
      <c r="B27" s="55"/>
      <c r="C27" s="55"/>
      <c r="D27" s="41"/>
      <c r="E27" s="26"/>
      <c r="H27" s="72"/>
    </row>
    <row r="28" spans="2:13" ht="27" customHeight="1" x14ac:dyDescent="0.4">
      <c r="B28" s="55"/>
      <c r="C28" s="55"/>
      <c r="D28" s="41"/>
      <c r="E28" s="27"/>
      <c r="F28" s="34" t="s">
        <v>7</v>
      </c>
      <c r="G28" s="34" t="s">
        <v>8</v>
      </c>
      <c r="H28" s="34"/>
      <c r="I28" s="27"/>
    </row>
    <row r="29" spans="2:13" ht="21.75" customHeight="1" x14ac:dyDescent="0.4">
      <c r="B29" s="55"/>
      <c r="C29" s="55"/>
      <c r="D29" s="41"/>
      <c r="E29" s="27"/>
      <c r="F29" s="32">
        <f>F22-H25</f>
        <v>38.062500000000007</v>
      </c>
      <c r="G29" s="33">
        <f>F29/12</f>
        <v>3.1718750000000004</v>
      </c>
      <c r="H29" s="33"/>
      <c r="I29" s="27"/>
    </row>
    <row r="31" spans="2:13" ht="4.9000000000000004" customHeight="1" x14ac:dyDescent="0.25">
      <c r="D31" s="41"/>
    </row>
  </sheetData>
  <sheetProtection algorithmName="SHA-512" hashValue="nR+iTbSLK4ox31Bxhzgga8nBpOlv1xk2vr5PpGndwts4iaFycQhZVdPjOQ3ADw0GEGA+lHnOQjaw9hbSqwM15Q==" saltValue="tMUt4/Gh9WId+hVPQKcSuA==" spinCount="100000" sheet="1" objects="1" scenarios="1"/>
  <mergeCells count="8">
    <mergeCell ref="B11:C11"/>
    <mergeCell ref="B3:I4"/>
    <mergeCell ref="D8:D9"/>
    <mergeCell ref="B8:C10"/>
    <mergeCell ref="B17:C29"/>
    <mergeCell ref="F8:H8"/>
    <mergeCell ref="F14:H14"/>
    <mergeCell ref="F15:H15"/>
  </mergeCells>
  <hyperlinks>
    <hyperlink ref="B12" r:id="rId1" xr:uid="{8CB0C1CD-3631-440F-A2C4-EF1A9B48A7C8}"/>
    <hyperlink ref="B14" r:id="rId2" tooltip="Click Here for Link" xr:uid="{04F56687-F411-49D4-9C93-65E7B2531AEB}"/>
  </hyperlinks>
  <pageMargins left="0.45" right="0.45" top="0.5" bottom="0.5" header="0.3" footer="0.3"/>
  <pageSetup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Option Button 1">
              <controlPr defaultSize="0" autoFill="0" autoLine="0" autoPict="0">
                <anchor moveWithCells="1">
                  <from>
                    <xdr:col>5</xdr:col>
                    <xdr:colOff>76200</xdr:colOff>
                    <xdr:row>10</xdr:row>
                    <xdr:rowOff>66675</xdr:rowOff>
                  </from>
                  <to>
                    <xdr:col>5</xdr:col>
                    <xdr:colOff>1238250</xdr:colOff>
                    <xdr:row>11</xdr:row>
                    <xdr:rowOff>19050</xdr:rowOff>
                  </to>
                </anchor>
              </controlPr>
            </control>
          </mc:Choice>
        </mc:AlternateContent>
        <mc:AlternateContent xmlns:mc="http://schemas.openxmlformats.org/markup-compatibility/2006">
          <mc:Choice Requires="x14">
            <control shapeId="1026" r:id="rId7" name="Option Button 2">
              <controlPr defaultSize="0" autoFill="0" autoLine="0" autoPict="0">
                <anchor moveWithCells="1">
                  <from>
                    <xdr:col>5</xdr:col>
                    <xdr:colOff>76200</xdr:colOff>
                    <xdr:row>10</xdr:row>
                    <xdr:rowOff>361950</xdr:rowOff>
                  </from>
                  <to>
                    <xdr:col>5</xdr:col>
                    <xdr:colOff>361950</xdr:colOff>
                    <xdr:row>11</xdr:row>
                    <xdr:rowOff>342900</xdr:rowOff>
                  </to>
                </anchor>
              </controlPr>
            </control>
          </mc:Choice>
        </mc:AlternateContent>
      </controls>
    </mc:Choice>
  </mc:AlternateContent>
</worksheet>
</file>

<file path=docMetadata/LabelInfo.xml><?xml version="1.0" encoding="utf-8"?>
<clbl:labelList xmlns:clbl="http://schemas.microsoft.com/office/2020/mipLabelMetadata">
  <clbl:label id="{b2ac524c-8195-4075-b74a-c36ab363e78b}" enabled="1" method="Standard" siteId="{c38f90d0-da54-455b-b1ae-c43b6009d29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Keith</dc:creator>
  <cp:lastModifiedBy>Michael Keith</cp:lastModifiedBy>
  <cp:lastPrinted>2024-04-23T21:47:44Z</cp:lastPrinted>
  <dcterms:created xsi:type="dcterms:W3CDTF">2024-04-12T17:46:57Z</dcterms:created>
  <dcterms:modified xsi:type="dcterms:W3CDTF">2025-03-16T15:52:48Z</dcterms:modified>
</cp:coreProperties>
</file>